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'List1'!$A$1:$AC$19</definedName>
  </definedNames>
  <calcPr fullCalcOnLoad="1"/>
</workbook>
</file>

<file path=xl/sharedStrings.xml><?xml version="1.0" encoding="utf-8"?>
<sst xmlns="http://schemas.openxmlformats.org/spreadsheetml/2006/main" count="61" uniqueCount="40">
  <si>
    <t>stav ke dni</t>
  </si>
  <si>
    <t>uchazeči o zaměstnání</t>
  </si>
  <si>
    <t>nově hlášení</t>
  </si>
  <si>
    <t>vyřazení</t>
  </si>
  <si>
    <t>celkem</t>
  </si>
  <si>
    <t>z toho</t>
  </si>
  <si>
    <t>neumístění</t>
  </si>
  <si>
    <t>ženy</t>
  </si>
  <si>
    <t>absolventi</t>
  </si>
  <si>
    <t>v %</t>
  </si>
  <si>
    <t>uchazeči v rekvalifikaci ke konci sl. období</t>
  </si>
  <si>
    <t>volná pracovní místa</t>
  </si>
  <si>
    <t>pro uchazeče</t>
  </si>
  <si>
    <t>s SOU</t>
  </si>
  <si>
    <t>s USO</t>
  </si>
  <si>
    <t>% vyřaz.  k nově hláš.</t>
  </si>
  <si>
    <t>pro nespolupráci</t>
  </si>
  <si>
    <t>celkem v %</t>
  </si>
  <si>
    <t>umístění celkem</t>
  </si>
  <si>
    <t>umístění celkem v %</t>
  </si>
  <si>
    <t>vyřaz pro nespol. v %</t>
  </si>
  <si>
    <t>umístění ÚP v %</t>
  </si>
  <si>
    <t>umístění jinak v %</t>
  </si>
  <si>
    <t>ženy v %</t>
  </si>
  <si>
    <t>s VŠ</t>
  </si>
  <si>
    <t>uchazeči s PvN</t>
  </si>
  <si>
    <t>OZP</t>
  </si>
  <si>
    <t>UCHAZEČI O ZAMĚSTNÁNÍ A VOLNÁ PRACOVNÍ MÍSTA</t>
  </si>
  <si>
    <t>Úřad práce v Rychnově nad Kněžnou</t>
  </si>
  <si>
    <t>umístěni ÚP</t>
  </si>
  <si>
    <t>umístěni jinak</t>
  </si>
  <si>
    <t>ostatní</t>
  </si>
  <si>
    <t>se zákl. vzděláním</t>
  </si>
  <si>
    <t>míra nezaměstnanosti (v %)</t>
  </si>
  <si>
    <t>počet uchazečů na jedno VPM</t>
  </si>
  <si>
    <t>pro OZP</t>
  </si>
  <si>
    <t>pro absolventy</t>
  </si>
  <si>
    <t>v absolutní hodnotě</t>
  </si>
  <si>
    <t xml:space="preserve"> přírustek-úbytek</t>
  </si>
  <si>
    <t>z toho s PvR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</si>
</sst>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4" fontId="1" fillId="2" borderId="9" xfId="0" applyNumberFormat="1" applyFont="1" applyFill="1" applyBorder="1" applyAlignment="1">
      <alignment/>
    </xf>
    <xf numFmtId="14" fontId="1" fillId="2" borderId="10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 wrapText="1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wrapText="1"/>
    </xf>
    <xf numFmtId="2" fontId="0" fillId="0" borderId="11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2" borderId="7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8" xfId="0" applyFill="1" applyBorder="1" applyAlignment="1">
      <alignment wrapText="1"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2" xfId="0" applyNumberFormat="1" applyBorder="1" applyAlignment="1">
      <alignment/>
    </xf>
    <xf numFmtId="14" fontId="1" fillId="2" borderId="9" xfId="0" applyNumberFormat="1" applyFont="1" applyFill="1" applyBorder="1" applyAlignment="1">
      <alignment/>
    </xf>
    <xf numFmtId="14" fontId="1" fillId="2" borderId="9" xfId="0" applyNumberFormat="1" applyFont="1" applyFill="1" applyBorder="1" applyAlignment="1">
      <alignment horizontal="right"/>
    </xf>
    <xf numFmtId="14" fontId="1" fillId="2" borderId="10" xfId="0" applyNumberFormat="1" applyFont="1" applyFill="1" applyBorder="1" applyAlignment="1">
      <alignment horizontal="right"/>
    </xf>
    <xf numFmtId="2" fontId="0" fillId="0" borderId="23" xfId="0" applyNumberFormat="1" applyBorder="1" applyAlignment="1">
      <alignment/>
    </xf>
    <xf numFmtId="0" fontId="1" fillId="2" borderId="3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0" fillId="0" borderId="2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2" fontId="0" fillId="0" borderId="4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8" xfId="0" applyFill="1" applyBorder="1" applyAlignment="1">
      <alignment vertical="center"/>
    </xf>
    <xf numFmtId="2" fontId="0" fillId="0" borderId="22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2" fontId="0" fillId="0" borderId="2" xfId="0" applyNumberFormat="1" applyBorder="1" applyAlignment="1">
      <alignment vertical="center"/>
    </xf>
    <xf numFmtId="3" fontId="0" fillId="0" borderId="30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3" xfId="0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9" xfId="0" applyBorder="1" applyAlignment="1">
      <alignment vertical="center"/>
    </xf>
    <xf numFmtId="2" fontId="0" fillId="0" borderId="35" xfId="0" applyNumberFormat="1" applyBorder="1" applyAlignment="1">
      <alignment vertical="center"/>
    </xf>
    <xf numFmtId="2" fontId="0" fillId="0" borderId="9" xfId="0" applyNumberFormat="1" applyBorder="1" applyAlignment="1">
      <alignment vertical="center" wrapText="1"/>
    </xf>
    <xf numFmtId="0" fontId="1" fillId="2" borderId="25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wrapText="1"/>
    </xf>
    <xf numFmtId="2" fontId="0" fillId="0" borderId="9" xfId="0" applyNumberFormat="1" applyBorder="1" applyAlignment="1">
      <alignment vertical="center"/>
    </xf>
    <xf numFmtId="2" fontId="0" fillId="0" borderId="12" xfId="0" applyNumberFormat="1" applyBorder="1" applyAlignment="1">
      <alignment vertical="center"/>
    </xf>
    <xf numFmtId="2" fontId="0" fillId="0" borderId="36" xfId="0" applyNumberFormat="1" applyBorder="1" applyAlignment="1">
      <alignment vertical="center"/>
    </xf>
    <xf numFmtId="2" fontId="0" fillId="0" borderId="37" xfId="0" applyNumberFormat="1" applyBorder="1" applyAlignment="1">
      <alignment vertical="center"/>
    </xf>
    <xf numFmtId="3" fontId="0" fillId="0" borderId="38" xfId="0" applyNumberFormat="1" applyBorder="1" applyAlignment="1">
      <alignment vertical="center"/>
    </xf>
    <xf numFmtId="3" fontId="0" fillId="0" borderId="39" xfId="0" applyNumberFormat="1" applyBorder="1" applyAlignment="1">
      <alignment vertical="center"/>
    </xf>
    <xf numFmtId="2" fontId="0" fillId="0" borderId="40" xfId="0" applyNumberFormat="1" applyBorder="1" applyAlignment="1">
      <alignment vertical="center"/>
    </xf>
    <xf numFmtId="2" fontId="0" fillId="0" borderId="32" xfId="0" applyNumberFormat="1" applyBorder="1" applyAlignment="1">
      <alignment vertical="center"/>
    </xf>
    <xf numFmtId="0" fontId="1" fillId="2" borderId="37" xfId="0" applyFont="1" applyFill="1" applyBorder="1" applyAlignment="1">
      <alignment horizontal="center" vertical="center" textRotation="90" wrapText="1"/>
    </xf>
    <xf numFmtId="0" fontId="1" fillId="2" borderId="41" xfId="0" applyFont="1" applyFill="1" applyBorder="1" applyAlignment="1">
      <alignment horizontal="center" vertical="center" textRotation="90" wrapText="1"/>
    </xf>
    <xf numFmtId="0" fontId="1" fillId="2" borderId="42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 wrapText="1"/>
    </xf>
    <xf numFmtId="0" fontId="1" fillId="2" borderId="32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2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2" borderId="43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2" borderId="23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vertical="center" textRotation="90" wrapText="1"/>
    </xf>
    <xf numFmtId="0" fontId="1" fillId="2" borderId="39" xfId="0" applyFont="1" applyFill="1" applyBorder="1" applyAlignment="1">
      <alignment horizontal="center" vertical="center" textRotation="90" wrapText="1"/>
    </xf>
    <xf numFmtId="0" fontId="1" fillId="2" borderId="14" xfId="0" applyFont="1" applyFill="1" applyBorder="1" applyAlignment="1">
      <alignment horizontal="center" vertical="center" textRotation="90" wrapText="1"/>
    </xf>
    <xf numFmtId="0" fontId="1" fillId="2" borderId="38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29" xfId="0" applyFill="1" applyBorder="1" applyAlignment="1">
      <alignment horizontal="center" wrapText="1"/>
    </xf>
    <xf numFmtId="0" fontId="0" fillId="2" borderId="28" xfId="0" applyFill="1" applyBorder="1" applyAlignment="1">
      <alignment horizontal="center" wrapText="1"/>
    </xf>
    <xf numFmtId="0" fontId="0" fillId="2" borderId="32" xfId="0" applyFill="1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32" xfId="0" applyFill="1" applyBorder="1" applyAlignment="1">
      <alignment horizontal="center"/>
    </xf>
    <xf numFmtId="0" fontId="0" fillId="2" borderId="38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0"/>
  <sheetViews>
    <sheetView tabSelected="1" workbookViewId="0" topLeftCell="A5">
      <selection activeCell="P19" sqref="P19"/>
    </sheetView>
  </sheetViews>
  <sheetFormatPr defaultColWidth="9.00390625" defaultRowHeight="12.75"/>
  <cols>
    <col min="1" max="1" width="9.00390625" style="0" customWidth="1"/>
    <col min="2" max="3" width="5.625" style="0" customWidth="1"/>
    <col min="4" max="4" width="4.625" style="0" customWidth="1"/>
    <col min="5" max="5" width="4.375" style="0" customWidth="1"/>
    <col min="6" max="6" width="4.875" style="0" customWidth="1"/>
    <col min="7" max="7" width="4.25390625" style="0" customWidth="1"/>
    <col min="8" max="8" width="7.125" style="0" customWidth="1"/>
    <col min="9" max="9" width="5.375" style="0" customWidth="1"/>
    <col min="10" max="10" width="6.00390625" style="0" customWidth="1"/>
    <col min="11" max="11" width="4.375" style="0" customWidth="1"/>
    <col min="12" max="12" width="4.25390625" style="0" customWidth="1"/>
    <col min="13" max="13" width="5.625" style="0" customWidth="1"/>
    <col min="14" max="14" width="6.875" style="0" customWidth="1"/>
    <col min="15" max="15" width="6.125" style="0" customWidth="1"/>
    <col min="16" max="16" width="5.625" style="0" customWidth="1"/>
    <col min="17" max="18" width="4.25390625" style="0" customWidth="1"/>
    <col min="19" max="19" width="5.375" style="0" customWidth="1"/>
    <col min="20" max="20" width="4.625" style="0" customWidth="1"/>
    <col min="21" max="21" width="5.75390625" style="0" customWidth="1"/>
    <col min="22" max="22" width="3.875" style="0" customWidth="1"/>
    <col min="23" max="26" width="4.25390625" style="0" customWidth="1"/>
    <col min="27" max="27" width="3.625" style="0" customWidth="1"/>
    <col min="28" max="28" width="5.75390625" style="0" customWidth="1"/>
    <col min="29" max="29" width="6.00390625" style="0" customWidth="1"/>
    <col min="30" max="16384" width="9.125" style="20" customWidth="1"/>
  </cols>
  <sheetData>
    <row r="1" spans="1:42" ht="12.75">
      <c r="A1" t="s">
        <v>28</v>
      </c>
      <c r="AE1"/>
      <c r="AF1"/>
      <c r="AG1"/>
      <c r="AH1"/>
      <c r="AI1"/>
      <c r="AJ1"/>
      <c r="AK1"/>
      <c r="AL1"/>
      <c r="AM1"/>
      <c r="AN1"/>
      <c r="AO1"/>
      <c r="AP1"/>
    </row>
    <row r="2" spans="6:43" ht="13.5" thickBot="1">
      <c r="F2" s="118" t="s">
        <v>27</v>
      </c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E2"/>
      <c r="AF2"/>
      <c r="AG2"/>
      <c r="AH2"/>
      <c r="AI2"/>
      <c r="AJ2"/>
      <c r="AK2"/>
      <c r="AL2"/>
      <c r="AM2"/>
      <c r="AN2"/>
      <c r="AO2"/>
      <c r="AP2"/>
      <c r="AQ2"/>
    </row>
    <row r="3" spans="1:43" ht="18" customHeight="1">
      <c r="A3" s="115" t="s">
        <v>0</v>
      </c>
      <c r="B3" s="96" t="s">
        <v>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106"/>
      <c r="O3" s="96" t="s">
        <v>25</v>
      </c>
      <c r="P3" s="97"/>
      <c r="Q3" s="97"/>
      <c r="R3" s="98"/>
      <c r="S3" s="102" t="s">
        <v>10</v>
      </c>
      <c r="T3" s="103"/>
      <c r="U3" s="96" t="s">
        <v>11</v>
      </c>
      <c r="V3" s="97"/>
      <c r="W3" s="97"/>
      <c r="X3" s="97"/>
      <c r="Y3" s="97"/>
      <c r="Z3" s="97"/>
      <c r="AA3" s="98"/>
      <c r="AB3" s="92" t="s">
        <v>33</v>
      </c>
      <c r="AC3" s="92" t="s">
        <v>34</v>
      </c>
      <c r="AE3" s="115" t="s">
        <v>0</v>
      </c>
      <c r="AF3" s="127" t="s">
        <v>1</v>
      </c>
      <c r="AG3" s="128"/>
      <c r="AH3" s="128"/>
      <c r="AI3" s="128"/>
      <c r="AJ3" s="128"/>
      <c r="AK3" s="128"/>
      <c r="AL3" s="128"/>
      <c r="AM3" s="129"/>
      <c r="AN3" s="130" t="s">
        <v>25</v>
      </c>
      <c r="AO3" s="131"/>
      <c r="AP3" s="131"/>
      <c r="AQ3" s="132"/>
    </row>
    <row r="4" spans="1:43" ht="18" customHeight="1">
      <c r="A4" s="116"/>
      <c r="B4" s="107" t="s">
        <v>2</v>
      </c>
      <c r="C4" s="95" t="s">
        <v>3</v>
      </c>
      <c r="D4" s="95"/>
      <c r="E4" s="95"/>
      <c r="F4" s="95"/>
      <c r="G4" s="95"/>
      <c r="H4" s="119" t="s">
        <v>15</v>
      </c>
      <c r="I4" s="109" t="s">
        <v>6</v>
      </c>
      <c r="J4" s="95"/>
      <c r="K4" s="95"/>
      <c r="L4" s="95"/>
      <c r="M4" s="95"/>
      <c r="N4" s="110"/>
      <c r="O4" s="99" t="s">
        <v>4</v>
      </c>
      <c r="P4" s="95" t="s">
        <v>5</v>
      </c>
      <c r="Q4" s="95"/>
      <c r="R4" s="101"/>
      <c r="S4" s="104"/>
      <c r="T4" s="105"/>
      <c r="U4" s="99" t="s">
        <v>4</v>
      </c>
      <c r="V4" s="121" t="s">
        <v>35</v>
      </c>
      <c r="W4" s="121" t="s">
        <v>36</v>
      </c>
      <c r="X4" s="95" t="s">
        <v>12</v>
      </c>
      <c r="Y4" s="95"/>
      <c r="Z4" s="95"/>
      <c r="AA4" s="101"/>
      <c r="AB4" s="93"/>
      <c r="AC4" s="93"/>
      <c r="AE4" s="116"/>
      <c r="AF4" s="133" t="s">
        <v>3</v>
      </c>
      <c r="AG4" s="126"/>
      <c r="AH4" s="126"/>
      <c r="AI4" s="126"/>
      <c r="AJ4" s="134"/>
      <c r="AK4" s="133" t="s">
        <v>6</v>
      </c>
      <c r="AL4" s="126"/>
      <c r="AM4" s="135"/>
      <c r="AN4" s="136" t="s">
        <v>17</v>
      </c>
      <c r="AO4" s="126" t="s">
        <v>5</v>
      </c>
      <c r="AP4" s="126"/>
      <c r="AQ4" s="135"/>
    </row>
    <row r="5" spans="1:43" ht="12.75" customHeight="1">
      <c r="A5" s="116"/>
      <c r="B5" s="107"/>
      <c r="C5" s="124" t="s">
        <v>4</v>
      </c>
      <c r="D5" s="95" t="s">
        <v>5</v>
      </c>
      <c r="E5" s="95"/>
      <c r="F5" s="95"/>
      <c r="G5" s="95"/>
      <c r="H5" s="119"/>
      <c r="I5" s="109" t="s">
        <v>4</v>
      </c>
      <c r="J5" s="95" t="s">
        <v>5</v>
      </c>
      <c r="K5" s="95"/>
      <c r="L5" s="95"/>
      <c r="M5" s="112" t="s">
        <v>38</v>
      </c>
      <c r="N5" s="105"/>
      <c r="O5" s="99"/>
      <c r="P5" s="95"/>
      <c r="Q5" s="95"/>
      <c r="R5" s="101"/>
      <c r="S5" s="104"/>
      <c r="T5" s="105"/>
      <c r="U5" s="99"/>
      <c r="V5" s="122"/>
      <c r="W5" s="122"/>
      <c r="X5" s="95"/>
      <c r="Y5" s="95"/>
      <c r="Z5" s="95"/>
      <c r="AA5" s="101"/>
      <c r="AB5" s="93"/>
      <c r="AC5" s="93"/>
      <c r="AE5" s="116"/>
      <c r="AF5" s="136" t="s">
        <v>18</v>
      </c>
      <c r="AG5" s="138" t="s">
        <v>19</v>
      </c>
      <c r="AH5" s="126" t="s">
        <v>5</v>
      </c>
      <c r="AI5" s="126"/>
      <c r="AJ5" s="113" t="s">
        <v>20</v>
      </c>
      <c r="AK5" s="21"/>
      <c r="AL5" s="12"/>
      <c r="AM5" s="22"/>
      <c r="AN5" s="136"/>
      <c r="AO5" s="126"/>
      <c r="AP5" s="126"/>
      <c r="AQ5" s="135"/>
    </row>
    <row r="6" spans="1:43" ht="45" customHeight="1" thickBot="1">
      <c r="A6" s="117"/>
      <c r="B6" s="108"/>
      <c r="C6" s="125"/>
      <c r="D6" s="44" t="s">
        <v>29</v>
      </c>
      <c r="E6" s="44" t="s">
        <v>30</v>
      </c>
      <c r="F6" s="45" t="s">
        <v>16</v>
      </c>
      <c r="G6" s="44" t="s">
        <v>31</v>
      </c>
      <c r="H6" s="120"/>
      <c r="I6" s="111"/>
      <c r="J6" s="44" t="s">
        <v>7</v>
      </c>
      <c r="K6" s="44" t="s">
        <v>26</v>
      </c>
      <c r="L6" s="44" t="s">
        <v>8</v>
      </c>
      <c r="M6" s="44" t="s">
        <v>37</v>
      </c>
      <c r="N6" s="46" t="s">
        <v>9</v>
      </c>
      <c r="O6" s="100"/>
      <c r="P6" s="44" t="s">
        <v>7</v>
      </c>
      <c r="Q6" s="44" t="s">
        <v>26</v>
      </c>
      <c r="R6" s="82" t="s">
        <v>8</v>
      </c>
      <c r="S6" s="83" t="s">
        <v>4</v>
      </c>
      <c r="T6" s="46" t="s">
        <v>39</v>
      </c>
      <c r="U6" s="100"/>
      <c r="V6" s="123"/>
      <c r="W6" s="123"/>
      <c r="X6" s="44" t="s">
        <v>32</v>
      </c>
      <c r="Y6" s="44" t="s">
        <v>13</v>
      </c>
      <c r="Z6" s="44" t="s">
        <v>14</v>
      </c>
      <c r="AA6" s="82" t="s">
        <v>24</v>
      </c>
      <c r="AB6" s="94"/>
      <c r="AC6" s="94"/>
      <c r="AE6" s="117"/>
      <c r="AF6" s="137"/>
      <c r="AG6" s="139"/>
      <c r="AH6" s="13" t="s">
        <v>21</v>
      </c>
      <c r="AI6" s="13" t="s">
        <v>22</v>
      </c>
      <c r="AJ6" s="114"/>
      <c r="AK6" s="23" t="s">
        <v>23</v>
      </c>
      <c r="AL6" s="13" t="s">
        <v>26</v>
      </c>
      <c r="AM6" s="15" t="s">
        <v>8</v>
      </c>
      <c r="AN6" s="137"/>
      <c r="AO6" s="14" t="s">
        <v>7</v>
      </c>
      <c r="AP6" s="14" t="s">
        <v>26</v>
      </c>
      <c r="AQ6" s="15" t="s">
        <v>8</v>
      </c>
    </row>
    <row r="7" spans="1:43" ht="27" customHeight="1" thickBot="1">
      <c r="A7" s="42">
        <v>39813</v>
      </c>
      <c r="B7" s="47">
        <v>421</v>
      </c>
      <c r="C7" s="48">
        <v>191</v>
      </c>
      <c r="D7" s="49">
        <v>13</v>
      </c>
      <c r="E7" s="49">
        <v>96</v>
      </c>
      <c r="F7" s="49">
        <v>42</v>
      </c>
      <c r="G7" s="49">
        <v>40</v>
      </c>
      <c r="H7" s="50">
        <f aca="true" t="shared" si="0" ref="H7:H13">C7/B7*100</f>
        <v>45.36817102137768</v>
      </c>
      <c r="I7" s="51">
        <v>1639</v>
      </c>
      <c r="J7" s="52">
        <v>904</v>
      </c>
      <c r="K7" s="49">
        <v>282</v>
      </c>
      <c r="L7" s="49">
        <v>142</v>
      </c>
      <c r="M7" s="88">
        <v>230</v>
      </c>
      <c r="N7" s="80">
        <v>16.32</v>
      </c>
      <c r="O7" s="51">
        <v>915</v>
      </c>
      <c r="P7" s="49">
        <v>506</v>
      </c>
      <c r="Q7" s="49">
        <v>151</v>
      </c>
      <c r="R7" s="53">
        <v>18</v>
      </c>
      <c r="S7" s="48">
        <v>0</v>
      </c>
      <c r="T7" s="54">
        <v>0</v>
      </c>
      <c r="U7" s="55">
        <v>397</v>
      </c>
      <c r="V7" s="49">
        <v>5</v>
      </c>
      <c r="W7" s="49">
        <v>113</v>
      </c>
      <c r="X7" s="49">
        <v>89</v>
      </c>
      <c r="Y7" s="49">
        <v>193</v>
      </c>
      <c r="Z7" s="49">
        <v>83</v>
      </c>
      <c r="AA7" s="53">
        <v>32</v>
      </c>
      <c r="AB7" s="56">
        <v>3.98</v>
      </c>
      <c r="AC7" s="57">
        <f aca="true" t="shared" si="1" ref="AC7:AC13">I7/U7</f>
        <v>4.128463476070529</v>
      </c>
      <c r="AE7" s="42">
        <v>39447</v>
      </c>
      <c r="AF7" s="29">
        <f aca="true" t="shared" si="2" ref="AF7:AF13">D7+E7</f>
        <v>109</v>
      </c>
      <c r="AG7" s="30">
        <f aca="true" t="shared" si="3" ref="AG7:AG13">(AF7/C7)*100</f>
        <v>57.06806282722513</v>
      </c>
      <c r="AH7" s="30">
        <f aca="true" t="shared" si="4" ref="AH7:AH13">(D7/AF7)*100</f>
        <v>11.926605504587156</v>
      </c>
      <c r="AI7" s="30">
        <f aca="true" t="shared" si="5" ref="AI7:AI13">(E7/AF7)*100</f>
        <v>88.07339449541286</v>
      </c>
      <c r="AJ7" s="30">
        <f aca="true" t="shared" si="6" ref="AJ7:AJ13">(F7/C7)*100</f>
        <v>21.98952879581152</v>
      </c>
      <c r="AK7" s="31">
        <f aca="true" t="shared" si="7" ref="AK7:AK13">(J7/I7)*100</f>
        <v>55.15558267236119</v>
      </c>
      <c r="AL7" s="30">
        <f aca="true" t="shared" si="8" ref="AL7:AL13">(K7/I7)*100</f>
        <v>17.20561317876754</v>
      </c>
      <c r="AM7" s="32">
        <f aca="true" t="shared" si="9" ref="AM7:AM13">(L7/I7)*100</f>
        <v>8.663819402074434</v>
      </c>
      <c r="AN7" s="31">
        <f aca="true" t="shared" si="10" ref="AN7:AN13">(O7/I7)*100</f>
        <v>55.826723611958506</v>
      </c>
      <c r="AO7" s="30">
        <f aca="true" t="shared" si="11" ref="AO7:AO13">(P7/O7)*100</f>
        <v>55.30054644808743</v>
      </c>
      <c r="AP7" s="30">
        <f aca="true" t="shared" si="12" ref="AP7:AP13">(Q7/O7)*100</f>
        <v>16.502732240437158</v>
      </c>
      <c r="AQ7" s="32">
        <f aca="true" t="shared" si="13" ref="AQ7:AQ13">(R7/O7)*100</f>
        <v>1.9672131147540985</v>
      </c>
    </row>
    <row r="8" spans="1:43" ht="24.75" customHeight="1">
      <c r="A8" s="40">
        <v>39844</v>
      </c>
      <c r="B8" s="58">
        <v>599</v>
      </c>
      <c r="C8" s="59">
        <v>273</v>
      </c>
      <c r="D8" s="60">
        <v>36</v>
      </c>
      <c r="E8" s="61">
        <v>162</v>
      </c>
      <c r="F8" s="61">
        <v>37</v>
      </c>
      <c r="G8" s="62">
        <v>38</v>
      </c>
      <c r="H8" s="63">
        <f t="shared" si="0"/>
        <v>45.57595993322204</v>
      </c>
      <c r="I8" s="64">
        <v>1965</v>
      </c>
      <c r="J8" s="65">
        <v>1018</v>
      </c>
      <c r="K8" s="61">
        <v>301</v>
      </c>
      <c r="L8" s="61">
        <v>136</v>
      </c>
      <c r="M8" s="65">
        <f>I8-I7</f>
        <v>326</v>
      </c>
      <c r="N8" s="91">
        <f>M8/I7*100</f>
        <v>19.890176937156802</v>
      </c>
      <c r="O8" s="67">
        <v>1126</v>
      </c>
      <c r="P8" s="61">
        <v>584</v>
      </c>
      <c r="Q8" s="61">
        <v>167</v>
      </c>
      <c r="R8" s="68">
        <v>19</v>
      </c>
      <c r="S8" s="69">
        <v>0</v>
      </c>
      <c r="T8" s="70">
        <v>0</v>
      </c>
      <c r="U8" s="71">
        <v>330</v>
      </c>
      <c r="V8" s="61">
        <v>2</v>
      </c>
      <c r="W8" s="61">
        <v>67</v>
      </c>
      <c r="X8" s="61">
        <v>79</v>
      </c>
      <c r="Y8" s="61">
        <v>160</v>
      </c>
      <c r="Z8" s="61">
        <v>68</v>
      </c>
      <c r="AA8" s="68">
        <v>23</v>
      </c>
      <c r="AB8" s="72">
        <v>4.86</v>
      </c>
      <c r="AC8" s="87">
        <f t="shared" si="1"/>
        <v>5.954545454545454</v>
      </c>
      <c r="AE8" s="40">
        <v>39478</v>
      </c>
      <c r="AF8" s="33">
        <f t="shared" si="2"/>
        <v>198</v>
      </c>
      <c r="AG8" s="34">
        <f t="shared" si="3"/>
        <v>72.52747252747253</v>
      </c>
      <c r="AH8" s="34">
        <f t="shared" si="4"/>
        <v>18.181818181818183</v>
      </c>
      <c r="AI8" s="34">
        <f t="shared" si="5"/>
        <v>81.81818181818183</v>
      </c>
      <c r="AJ8" s="34">
        <f t="shared" si="6"/>
        <v>13.553113553113553</v>
      </c>
      <c r="AK8" s="35">
        <f t="shared" si="7"/>
        <v>51.80661577608142</v>
      </c>
      <c r="AL8" s="34">
        <f t="shared" si="8"/>
        <v>15.318066157760816</v>
      </c>
      <c r="AM8" s="36">
        <f t="shared" si="9"/>
        <v>6.921119592875318</v>
      </c>
      <c r="AN8" s="35">
        <f t="shared" si="10"/>
        <v>57.3027989821883</v>
      </c>
      <c r="AO8" s="34">
        <f t="shared" si="11"/>
        <v>51.865008880994665</v>
      </c>
      <c r="AP8" s="34">
        <f t="shared" si="12"/>
        <v>14.83126110124334</v>
      </c>
      <c r="AQ8" s="36">
        <f t="shared" si="13"/>
        <v>1.6873889875666075</v>
      </c>
    </row>
    <row r="9" spans="1:43" ht="25.5" customHeight="1">
      <c r="A9" s="41">
        <v>39872</v>
      </c>
      <c r="B9" s="58">
        <v>465</v>
      </c>
      <c r="C9" s="59">
        <v>242</v>
      </c>
      <c r="D9" s="60">
        <v>17</v>
      </c>
      <c r="E9" s="60">
        <v>128</v>
      </c>
      <c r="F9" s="60">
        <v>31</v>
      </c>
      <c r="G9" s="60">
        <v>66</v>
      </c>
      <c r="H9" s="66">
        <f t="shared" si="0"/>
        <v>52.04301075268817</v>
      </c>
      <c r="I9" s="73">
        <v>2188</v>
      </c>
      <c r="J9" s="74">
        <v>1086</v>
      </c>
      <c r="K9" s="60">
        <v>318</v>
      </c>
      <c r="L9" s="60">
        <v>151</v>
      </c>
      <c r="M9" s="89">
        <f>I9-I8</f>
        <v>223</v>
      </c>
      <c r="N9" s="90">
        <f>M9/I8*100</f>
        <v>11.348600508905852</v>
      </c>
      <c r="O9" s="75">
        <v>1284</v>
      </c>
      <c r="P9" s="60">
        <v>631</v>
      </c>
      <c r="Q9" s="60">
        <v>170</v>
      </c>
      <c r="R9" s="76">
        <v>24</v>
      </c>
      <c r="S9" s="59">
        <v>3</v>
      </c>
      <c r="T9" s="77">
        <v>2</v>
      </c>
      <c r="U9" s="78">
        <v>229</v>
      </c>
      <c r="V9" s="60">
        <v>3</v>
      </c>
      <c r="W9" s="60">
        <v>60</v>
      </c>
      <c r="X9" s="60">
        <v>37</v>
      </c>
      <c r="Y9" s="60">
        <v>103</v>
      </c>
      <c r="Z9" s="60">
        <v>68</v>
      </c>
      <c r="AA9" s="76">
        <v>21</v>
      </c>
      <c r="AB9" s="79">
        <v>5.46</v>
      </c>
      <c r="AC9" s="84">
        <f t="shared" si="1"/>
        <v>9.554585152838428</v>
      </c>
      <c r="AE9" s="41">
        <v>39507</v>
      </c>
      <c r="AF9" s="8">
        <f t="shared" si="2"/>
        <v>145</v>
      </c>
      <c r="AG9" s="37">
        <f t="shared" si="3"/>
        <v>59.917355371900825</v>
      </c>
      <c r="AH9" s="37">
        <f t="shared" si="4"/>
        <v>11.724137931034482</v>
      </c>
      <c r="AI9" s="37">
        <f t="shared" si="5"/>
        <v>88.27586206896552</v>
      </c>
      <c r="AJ9" s="37">
        <f t="shared" si="6"/>
        <v>12.8099173553719</v>
      </c>
      <c r="AK9" s="38">
        <f t="shared" si="7"/>
        <v>49.63436928702011</v>
      </c>
      <c r="AL9" s="37">
        <f t="shared" si="8"/>
        <v>14.53382084095064</v>
      </c>
      <c r="AM9" s="39">
        <f t="shared" si="9"/>
        <v>6.901279707495429</v>
      </c>
      <c r="AN9" s="38">
        <f t="shared" si="10"/>
        <v>58.68372943327239</v>
      </c>
      <c r="AO9" s="37">
        <f t="shared" si="11"/>
        <v>49.14330218068536</v>
      </c>
      <c r="AP9" s="37">
        <f t="shared" si="12"/>
        <v>13.239875389408098</v>
      </c>
      <c r="AQ9" s="39">
        <f t="shared" si="13"/>
        <v>1.8691588785046727</v>
      </c>
    </row>
    <row r="10" spans="1:43" ht="27" customHeight="1">
      <c r="A10" s="40">
        <v>39903</v>
      </c>
      <c r="B10" s="58">
        <v>592</v>
      </c>
      <c r="C10" s="59">
        <v>304</v>
      </c>
      <c r="D10" s="60">
        <v>5</v>
      </c>
      <c r="E10" s="60">
        <v>178</v>
      </c>
      <c r="F10" s="60">
        <v>56</v>
      </c>
      <c r="G10" s="60">
        <v>65</v>
      </c>
      <c r="H10" s="66">
        <f t="shared" si="0"/>
        <v>51.35135135135135</v>
      </c>
      <c r="I10" s="73">
        <v>2476</v>
      </c>
      <c r="J10" s="74">
        <v>1219</v>
      </c>
      <c r="K10" s="60">
        <v>338</v>
      </c>
      <c r="L10" s="60">
        <v>158</v>
      </c>
      <c r="M10" s="74">
        <f>I10-I9</f>
        <v>288</v>
      </c>
      <c r="N10" s="66">
        <f>M10/I9*100</f>
        <v>13.16270566727605</v>
      </c>
      <c r="O10" s="75">
        <v>1501</v>
      </c>
      <c r="P10" s="60">
        <v>694</v>
      </c>
      <c r="Q10" s="60">
        <v>189</v>
      </c>
      <c r="R10" s="76">
        <v>22</v>
      </c>
      <c r="S10" s="59">
        <v>5</v>
      </c>
      <c r="T10" s="77">
        <v>3</v>
      </c>
      <c r="U10" s="78">
        <v>169</v>
      </c>
      <c r="V10" s="60">
        <v>5</v>
      </c>
      <c r="W10" s="60">
        <v>55</v>
      </c>
      <c r="X10" s="60">
        <v>18</v>
      </c>
      <c r="Y10" s="60">
        <v>77</v>
      </c>
      <c r="Z10" s="60">
        <v>55</v>
      </c>
      <c r="AA10" s="76">
        <v>19</v>
      </c>
      <c r="AB10" s="79">
        <v>6.21</v>
      </c>
      <c r="AC10" s="84">
        <f t="shared" si="1"/>
        <v>14.650887573964496</v>
      </c>
      <c r="AE10" s="40">
        <v>39538</v>
      </c>
      <c r="AF10" s="8">
        <f t="shared" si="2"/>
        <v>183</v>
      </c>
      <c r="AG10" s="37">
        <f t="shared" si="3"/>
        <v>60.19736842105263</v>
      </c>
      <c r="AH10" s="37">
        <f t="shared" si="4"/>
        <v>2.73224043715847</v>
      </c>
      <c r="AI10" s="37">
        <f t="shared" si="5"/>
        <v>97.26775956284153</v>
      </c>
      <c r="AJ10" s="37">
        <f t="shared" si="6"/>
        <v>18.421052631578945</v>
      </c>
      <c r="AK10" s="38">
        <f t="shared" si="7"/>
        <v>49.23263327948303</v>
      </c>
      <c r="AL10" s="37">
        <f t="shared" si="8"/>
        <v>13.651050080775445</v>
      </c>
      <c r="AM10" s="39">
        <f t="shared" si="9"/>
        <v>6.381260096930533</v>
      </c>
      <c r="AN10" s="38">
        <f t="shared" si="10"/>
        <v>60.62197092084006</v>
      </c>
      <c r="AO10" s="37">
        <f t="shared" si="11"/>
        <v>46.23584277148567</v>
      </c>
      <c r="AP10" s="37">
        <f t="shared" si="12"/>
        <v>12.591605596269154</v>
      </c>
      <c r="AQ10" s="39">
        <f t="shared" si="13"/>
        <v>1.4656895403064623</v>
      </c>
    </row>
    <row r="11" spans="1:43" ht="25.5" customHeight="1">
      <c r="A11" s="41">
        <v>39933</v>
      </c>
      <c r="B11" s="58">
        <v>599</v>
      </c>
      <c r="C11" s="59">
        <v>444</v>
      </c>
      <c r="D11" s="60">
        <v>70</v>
      </c>
      <c r="E11" s="60">
        <v>240</v>
      </c>
      <c r="F11" s="60">
        <v>59</v>
      </c>
      <c r="G11" s="60">
        <v>75</v>
      </c>
      <c r="H11" s="80">
        <f t="shared" si="0"/>
        <v>74.12353923205343</v>
      </c>
      <c r="I11" s="73">
        <v>2631</v>
      </c>
      <c r="J11" s="74">
        <v>1332</v>
      </c>
      <c r="K11" s="60">
        <v>329</v>
      </c>
      <c r="L11" s="60">
        <v>164</v>
      </c>
      <c r="M11" s="74">
        <f>I11-I10</f>
        <v>155</v>
      </c>
      <c r="N11" s="66">
        <f>M11/I10*100</f>
        <v>6.260096930533118</v>
      </c>
      <c r="O11" s="75">
        <v>1668</v>
      </c>
      <c r="P11" s="60">
        <v>814</v>
      </c>
      <c r="Q11" s="60">
        <v>198</v>
      </c>
      <c r="R11" s="76">
        <v>18</v>
      </c>
      <c r="S11" s="59">
        <v>14</v>
      </c>
      <c r="T11" s="77">
        <v>13</v>
      </c>
      <c r="U11" s="78">
        <v>173</v>
      </c>
      <c r="V11" s="60">
        <v>1</v>
      </c>
      <c r="W11" s="60">
        <v>74</v>
      </c>
      <c r="X11" s="60">
        <v>13</v>
      </c>
      <c r="Y11" s="60">
        <v>91</v>
      </c>
      <c r="Z11" s="60">
        <v>47</v>
      </c>
      <c r="AA11" s="76">
        <v>22</v>
      </c>
      <c r="AB11" s="79">
        <v>6.47</v>
      </c>
      <c r="AC11" s="81">
        <f t="shared" si="1"/>
        <v>15.208092485549132</v>
      </c>
      <c r="AE11" s="41">
        <v>39568</v>
      </c>
      <c r="AF11" s="8">
        <f t="shared" si="2"/>
        <v>310</v>
      </c>
      <c r="AG11" s="37">
        <f t="shared" si="3"/>
        <v>69.81981981981981</v>
      </c>
      <c r="AH11" s="37">
        <f t="shared" si="4"/>
        <v>22.58064516129032</v>
      </c>
      <c r="AI11" s="37">
        <f t="shared" si="5"/>
        <v>77.41935483870968</v>
      </c>
      <c r="AJ11" s="43">
        <f t="shared" si="6"/>
        <v>13.288288288288289</v>
      </c>
      <c r="AK11" s="38">
        <f t="shared" si="7"/>
        <v>50.62713797035347</v>
      </c>
      <c r="AL11" s="37">
        <f t="shared" si="8"/>
        <v>12.50475104522995</v>
      </c>
      <c r="AM11" s="39">
        <f t="shared" si="9"/>
        <v>6.233371341695173</v>
      </c>
      <c r="AN11" s="38">
        <f t="shared" si="10"/>
        <v>63.397947548460664</v>
      </c>
      <c r="AO11" s="37">
        <f t="shared" si="11"/>
        <v>48.80095923261391</v>
      </c>
      <c r="AP11" s="37">
        <f t="shared" si="12"/>
        <v>11.870503597122301</v>
      </c>
      <c r="AQ11" s="39">
        <f t="shared" si="13"/>
        <v>1.079136690647482</v>
      </c>
    </row>
    <row r="12" spans="1:43" ht="25.5" customHeight="1">
      <c r="A12" s="40">
        <v>39964</v>
      </c>
      <c r="B12" s="58">
        <v>442</v>
      </c>
      <c r="C12" s="59">
        <v>426</v>
      </c>
      <c r="D12" s="60">
        <v>36</v>
      </c>
      <c r="E12" s="60">
        <v>235</v>
      </c>
      <c r="F12" s="60">
        <v>63</v>
      </c>
      <c r="G12" s="60">
        <v>92</v>
      </c>
      <c r="H12" s="66">
        <f t="shared" si="0"/>
        <v>96.38009049773756</v>
      </c>
      <c r="I12" s="73">
        <v>2647</v>
      </c>
      <c r="J12" s="74">
        <v>1340</v>
      </c>
      <c r="K12" s="60">
        <v>323</v>
      </c>
      <c r="L12" s="60">
        <v>148</v>
      </c>
      <c r="M12" s="74">
        <f>I12-I11</f>
        <v>16</v>
      </c>
      <c r="N12" s="66">
        <f>M12/I11*100</f>
        <v>0.6081337894336754</v>
      </c>
      <c r="O12" s="75">
        <v>1707</v>
      </c>
      <c r="P12" s="60">
        <v>842</v>
      </c>
      <c r="Q12" s="60">
        <v>198</v>
      </c>
      <c r="R12" s="76">
        <v>14</v>
      </c>
      <c r="S12" s="59">
        <v>1</v>
      </c>
      <c r="T12" s="77">
        <v>1</v>
      </c>
      <c r="U12" s="78">
        <v>190</v>
      </c>
      <c r="V12" s="60">
        <v>2</v>
      </c>
      <c r="W12" s="60">
        <v>90</v>
      </c>
      <c r="X12" s="60">
        <v>6</v>
      </c>
      <c r="Y12" s="60">
        <v>125</v>
      </c>
      <c r="Z12" s="60">
        <v>38</v>
      </c>
      <c r="AA12" s="76">
        <v>21</v>
      </c>
      <c r="AB12" s="79">
        <v>6.55</v>
      </c>
      <c r="AC12" s="84">
        <f t="shared" si="1"/>
        <v>13.93157894736842</v>
      </c>
      <c r="AE12" s="40">
        <v>39599</v>
      </c>
      <c r="AF12" s="7">
        <f t="shared" si="2"/>
        <v>271</v>
      </c>
      <c r="AG12" s="6">
        <f t="shared" si="3"/>
        <v>63.6150234741784</v>
      </c>
      <c r="AH12" s="6">
        <f t="shared" si="4"/>
        <v>13.284132841328415</v>
      </c>
      <c r="AI12" s="6">
        <f t="shared" si="5"/>
        <v>86.71586715867159</v>
      </c>
      <c r="AJ12" s="16">
        <f t="shared" si="6"/>
        <v>14.788732394366196</v>
      </c>
      <c r="AK12" s="17">
        <f t="shared" si="7"/>
        <v>50.623347185493</v>
      </c>
      <c r="AL12" s="6">
        <f t="shared" si="8"/>
        <v>12.202493388741972</v>
      </c>
      <c r="AM12" s="18">
        <f t="shared" si="9"/>
        <v>5.591235360785795</v>
      </c>
      <c r="AN12" s="17">
        <f t="shared" si="10"/>
        <v>64.48809973554968</v>
      </c>
      <c r="AO12" s="6">
        <f t="shared" si="11"/>
        <v>49.32630345635618</v>
      </c>
      <c r="AP12" s="6">
        <f t="shared" si="12"/>
        <v>11.599297012302284</v>
      </c>
      <c r="AQ12" s="18">
        <f t="shared" si="13"/>
        <v>0.8201523140011716</v>
      </c>
    </row>
    <row r="13" spans="1:43" ht="27" customHeight="1">
      <c r="A13" s="41">
        <v>39994</v>
      </c>
      <c r="B13" s="58">
        <v>406</v>
      </c>
      <c r="C13" s="59">
        <v>401</v>
      </c>
      <c r="D13" s="60">
        <v>27</v>
      </c>
      <c r="E13" s="60">
        <v>241</v>
      </c>
      <c r="F13" s="60">
        <v>56</v>
      </c>
      <c r="G13" s="60">
        <v>77</v>
      </c>
      <c r="H13" s="85">
        <f t="shared" si="0"/>
        <v>98.76847290640394</v>
      </c>
      <c r="I13" s="73">
        <v>2652</v>
      </c>
      <c r="J13" s="74">
        <v>1361</v>
      </c>
      <c r="K13" s="60">
        <v>331</v>
      </c>
      <c r="L13" s="60">
        <v>128</v>
      </c>
      <c r="M13" s="74">
        <f>I13-I12</f>
        <v>5</v>
      </c>
      <c r="N13" s="66">
        <f>M13/I12*100</f>
        <v>0.18889308651303363</v>
      </c>
      <c r="O13" s="75">
        <v>1530</v>
      </c>
      <c r="P13" s="60">
        <v>747</v>
      </c>
      <c r="Q13" s="60">
        <v>180</v>
      </c>
      <c r="R13" s="76">
        <v>6</v>
      </c>
      <c r="S13" s="59">
        <v>0</v>
      </c>
      <c r="T13" s="77">
        <v>0</v>
      </c>
      <c r="U13" s="78">
        <v>175</v>
      </c>
      <c r="V13" s="60">
        <v>3</v>
      </c>
      <c r="W13" s="60">
        <v>78</v>
      </c>
      <c r="X13" s="60">
        <v>5</v>
      </c>
      <c r="Y13" s="60">
        <v>110</v>
      </c>
      <c r="Z13" s="60">
        <v>44</v>
      </c>
      <c r="AA13" s="76">
        <v>16</v>
      </c>
      <c r="AB13" s="79">
        <v>6.58</v>
      </c>
      <c r="AC13" s="84">
        <f t="shared" si="1"/>
        <v>15.154285714285715</v>
      </c>
      <c r="AE13" s="41">
        <v>39629</v>
      </c>
      <c r="AF13" s="7">
        <f t="shared" si="2"/>
        <v>268</v>
      </c>
      <c r="AG13" s="6">
        <f t="shared" si="3"/>
        <v>66.83291770573567</v>
      </c>
      <c r="AH13" s="6">
        <f t="shared" si="4"/>
        <v>10.074626865671641</v>
      </c>
      <c r="AI13" s="6">
        <f t="shared" si="5"/>
        <v>89.92537313432835</v>
      </c>
      <c r="AJ13" s="16">
        <f t="shared" si="6"/>
        <v>13.96508728179551</v>
      </c>
      <c r="AK13" s="17">
        <f t="shared" si="7"/>
        <v>51.31975867269985</v>
      </c>
      <c r="AL13" s="6">
        <f t="shared" si="8"/>
        <v>12.481146304675717</v>
      </c>
      <c r="AM13" s="18">
        <f t="shared" si="9"/>
        <v>4.826546003016592</v>
      </c>
      <c r="AN13" s="17">
        <f t="shared" si="10"/>
        <v>57.692307692307686</v>
      </c>
      <c r="AO13" s="6">
        <f t="shared" si="11"/>
        <v>48.8235294117647</v>
      </c>
      <c r="AP13" s="6">
        <f t="shared" si="12"/>
        <v>11.76470588235294</v>
      </c>
      <c r="AQ13" s="18">
        <f t="shared" si="13"/>
        <v>0.39215686274509803</v>
      </c>
    </row>
    <row r="14" spans="1:43" ht="25.5" customHeight="1">
      <c r="A14" s="40">
        <v>40025</v>
      </c>
      <c r="B14" s="58"/>
      <c r="C14" s="59"/>
      <c r="D14" s="60"/>
      <c r="E14" s="60"/>
      <c r="F14" s="60"/>
      <c r="G14" s="60"/>
      <c r="H14" s="85"/>
      <c r="I14" s="73"/>
      <c r="J14" s="74"/>
      <c r="K14" s="60"/>
      <c r="L14" s="60"/>
      <c r="M14" s="74"/>
      <c r="N14" s="66"/>
      <c r="O14" s="75"/>
      <c r="P14" s="60"/>
      <c r="Q14" s="60"/>
      <c r="R14" s="76"/>
      <c r="S14" s="59"/>
      <c r="T14" s="77"/>
      <c r="U14" s="78"/>
      <c r="V14" s="60"/>
      <c r="W14" s="60"/>
      <c r="X14" s="60"/>
      <c r="Y14" s="60"/>
      <c r="Z14" s="60"/>
      <c r="AA14" s="76"/>
      <c r="AB14" s="79"/>
      <c r="AC14" s="86"/>
      <c r="AE14" s="40">
        <v>39660</v>
      </c>
      <c r="AF14" s="7"/>
      <c r="AG14" s="6"/>
      <c r="AH14" s="6"/>
      <c r="AI14" s="6"/>
      <c r="AJ14" s="16"/>
      <c r="AK14" s="17"/>
      <c r="AL14" s="6"/>
      <c r="AM14" s="18"/>
      <c r="AN14" s="17"/>
      <c r="AO14" s="6"/>
      <c r="AP14" s="6"/>
      <c r="AQ14" s="18"/>
    </row>
    <row r="15" spans="1:43" ht="25.5" customHeight="1">
      <c r="A15" s="41">
        <v>40056</v>
      </c>
      <c r="B15" s="58"/>
      <c r="C15" s="59"/>
      <c r="D15" s="60"/>
      <c r="E15" s="60"/>
      <c r="F15" s="60"/>
      <c r="G15" s="60"/>
      <c r="H15" s="85"/>
      <c r="I15" s="73"/>
      <c r="J15" s="74"/>
      <c r="K15" s="60"/>
      <c r="L15" s="60"/>
      <c r="M15" s="74"/>
      <c r="N15" s="66"/>
      <c r="O15" s="75"/>
      <c r="P15" s="60"/>
      <c r="Q15" s="60"/>
      <c r="R15" s="76"/>
      <c r="S15" s="59"/>
      <c r="T15" s="77"/>
      <c r="U15" s="78"/>
      <c r="V15" s="60"/>
      <c r="W15" s="60"/>
      <c r="X15" s="60"/>
      <c r="Y15" s="60"/>
      <c r="Z15" s="60"/>
      <c r="AA15" s="76"/>
      <c r="AB15" s="79"/>
      <c r="AC15" s="86"/>
      <c r="AE15" s="41">
        <v>39691</v>
      </c>
      <c r="AF15" s="7"/>
      <c r="AG15" s="6"/>
      <c r="AH15" s="6"/>
      <c r="AI15" s="6"/>
      <c r="AJ15" s="16"/>
      <c r="AK15" s="17"/>
      <c r="AL15" s="6"/>
      <c r="AM15" s="18"/>
      <c r="AN15" s="17"/>
      <c r="AO15" s="6"/>
      <c r="AP15" s="6"/>
      <c r="AQ15" s="18"/>
    </row>
    <row r="16" spans="1:43" ht="24.75" customHeight="1">
      <c r="A16" s="40">
        <v>40086</v>
      </c>
      <c r="B16" s="58"/>
      <c r="C16" s="59"/>
      <c r="D16" s="60"/>
      <c r="E16" s="60"/>
      <c r="F16" s="60"/>
      <c r="G16" s="60"/>
      <c r="H16" s="85"/>
      <c r="I16" s="73"/>
      <c r="J16" s="74"/>
      <c r="K16" s="60"/>
      <c r="L16" s="60"/>
      <c r="M16" s="74"/>
      <c r="N16" s="66"/>
      <c r="O16" s="75"/>
      <c r="P16" s="60"/>
      <c r="Q16" s="60"/>
      <c r="R16" s="76"/>
      <c r="S16" s="59"/>
      <c r="T16" s="77"/>
      <c r="U16" s="78"/>
      <c r="V16" s="60"/>
      <c r="W16" s="60"/>
      <c r="X16" s="60"/>
      <c r="Y16" s="60"/>
      <c r="Z16" s="60"/>
      <c r="AA16" s="76"/>
      <c r="AB16" s="79"/>
      <c r="AC16" s="86"/>
      <c r="AE16" s="40">
        <v>39721</v>
      </c>
      <c r="AF16" s="7"/>
      <c r="AG16" s="6"/>
      <c r="AH16" s="6"/>
      <c r="AI16" s="6"/>
      <c r="AJ16" s="16"/>
      <c r="AK16" s="17"/>
      <c r="AL16" s="6"/>
      <c r="AM16" s="18"/>
      <c r="AN16" s="17"/>
      <c r="AO16" s="6"/>
      <c r="AP16" s="6"/>
      <c r="AQ16" s="18"/>
    </row>
    <row r="17" spans="1:43" ht="24.75" customHeight="1">
      <c r="A17" s="41">
        <v>40117</v>
      </c>
      <c r="B17" s="58"/>
      <c r="C17" s="59"/>
      <c r="D17" s="60"/>
      <c r="E17" s="60"/>
      <c r="F17" s="60"/>
      <c r="G17" s="60"/>
      <c r="H17" s="66"/>
      <c r="I17" s="73"/>
      <c r="J17" s="74"/>
      <c r="K17" s="60"/>
      <c r="L17" s="60"/>
      <c r="M17" s="74"/>
      <c r="N17" s="66"/>
      <c r="O17" s="75"/>
      <c r="P17" s="60"/>
      <c r="Q17" s="60"/>
      <c r="R17" s="76"/>
      <c r="S17" s="59"/>
      <c r="T17" s="77"/>
      <c r="U17" s="78"/>
      <c r="V17" s="60"/>
      <c r="W17" s="60"/>
      <c r="X17" s="60"/>
      <c r="Y17" s="60"/>
      <c r="Z17" s="60"/>
      <c r="AA17" s="76"/>
      <c r="AB17" s="79"/>
      <c r="AC17" s="84"/>
      <c r="AE17" s="41">
        <v>39752</v>
      </c>
      <c r="AF17" s="7"/>
      <c r="AG17" s="6"/>
      <c r="AH17" s="6"/>
      <c r="AI17" s="6"/>
      <c r="AJ17" s="16"/>
      <c r="AK17" s="17"/>
      <c r="AL17" s="6"/>
      <c r="AM17" s="18"/>
      <c r="AN17" s="17"/>
      <c r="AO17" s="6"/>
      <c r="AP17" s="6"/>
      <c r="AQ17" s="18"/>
    </row>
    <row r="18" spans="1:43" ht="25.5" customHeight="1">
      <c r="A18" s="40">
        <v>40147</v>
      </c>
      <c r="B18" s="58"/>
      <c r="C18" s="59"/>
      <c r="D18" s="60"/>
      <c r="E18" s="60"/>
      <c r="F18" s="60"/>
      <c r="G18" s="60"/>
      <c r="H18" s="66"/>
      <c r="I18" s="73"/>
      <c r="J18" s="74"/>
      <c r="K18" s="60"/>
      <c r="L18" s="60"/>
      <c r="M18" s="74"/>
      <c r="N18" s="66"/>
      <c r="O18" s="75"/>
      <c r="P18" s="60"/>
      <c r="Q18" s="60"/>
      <c r="R18" s="76"/>
      <c r="S18" s="59"/>
      <c r="T18" s="77"/>
      <c r="U18" s="78"/>
      <c r="V18" s="60"/>
      <c r="W18" s="60"/>
      <c r="X18" s="60"/>
      <c r="Y18" s="60"/>
      <c r="Z18" s="60"/>
      <c r="AA18" s="76"/>
      <c r="AB18" s="79"/>
      <c r="AC18" s="84"/>
      <c r="AE18" s="40">
        <v>39782</v>
      </c>
      <c r="AF18" s="7"/>
      <c r="AG18" s="6"/>
      <c r="AH18" s="6"/>
      <c r="AI18" s="6"/>
      <c r="AJ18" s="16"/>
      <c r="AK18" s="17"/>
      <c r="AL18" s="6"/>
      <c r="AM18" s="18"/>
      <c r="AN18" s="17"/>
      <c r="AO18" s="6"/>
      <c r="AP18" s="6"/>
      <c r="AQ18" s="18"/>
    </row>
    <row r="19" spans="1:43" ht="26.25" customHeight="1" thickBot="1">
      <c r="A19" s="42">
        <v>40178</v>
      </c>
      <c r="B19" s="47"/>
      <c r="C19" s="48"/>
      <c r="D19" s="49"/>
      <c r="E19" s="49"/>
      <c r="F19" s="49"/>
      <c r="G19" s="49"/>
      <c r="H19" s="50"/>
      <c r="I19" s="51"/>
      <c r="J19" s="52"/>
      <c r="K19" s="49"/>
      <c r="L19" s="49"/>
      <c r="M19" s="52"/>
      <c r="N19" s="50"/>
      <c r="O19" s="51"/>
      <c r="P19" s="49"/>
      <c r="Q19" s="49"/>
      <c r="R19" s="53"/>
      <c r="S19" s="48"/>
      <c r="T19" s="54"/>
      <c r="U19" s="55"/>
      <c r="V19" s="49"/>
      <c r="W19" s="49"/>
      <c r="X19" s="49"/>
      <c r="Y19" s="49"/>
      <c r="Z19" s="49"/>
      <c r="AA19" s="53"/>
      <c r="AB19" s="56"/>
      <c r="AC19" s="57"/>
      <c r="AE19" s="42">
        <v>39813</v>
      </c>
      <c r="AF19" s="24"/>
      <c r="AG19" s="25"/>
      <c r="AH19" s="25"/>
      <c r="AI19" s="25"/>
      <c r="AJ19" s="26"/>
      <c r="AK19" s="27"/>
      <c r="AL19" s="25"/>
      <c r="AM19" s="28"/>
      <c r="AN19" s="27"/>
      <c r="AO19" s="25"/>
      <c r="AP19" s="25"/>
      <c r="AQ19" s="28"/>
    </row>
    <row r="20" spans="9:10" ht="12.75">
      <c r="I20" s="19"/>
      <c r="J20" s="19"/>
    </row>
    <row r="33" ht="13.5" customHeight="1"/>
  </sheetData>
  <mergeCells count="34">
    <mergeCell ref="AH5:AI5"/>
    <mergeCell ref="AE3:AE6"/>
    <mergeCell ref="AF3:AM3"/>
    <mergeCell ref="AN3:AQ3"/>
    <mergeCell ref="AF4:AJ4"/>
    <mergeCell ref="AK4:AM4"/>
    <mergeCell ref="AN4:AN6"/>
    <mergeCell ref="AO4:AQ5"/>
    <mergeCell ref="AF5:AF6"/>
    <mergeCell ref="AG5:AG6"/>
    <mergeCell ref="AJ5:AJ6"/>
    <mergeCell ref="A3:A6"/>
    <mergeCell ref="F2:AC2"/>
    <mergeCell ref="H4:H6"/>
    <mergeCell ref="U3:AA3"/>
    <mergeCell ref="U4:U6"/>
    <mergeCell ref="V4:V6"/>
    <mergeCell ref="W4:W6"/>
    <mergeCell ref="X4:AA5"/>
    <mergeCell ref="C5:C6"/>
    <mergeCell ref="I4:N4"/>
    <mergeCell ref="I5:I6"/>
    <mergeCell ref="J5:L5"/>
    <mergeCell ref="M5:N5"/>
    <mergeCell ref="AB3:AB6"/>
    <mergeCell ref="AC3:AC6"/>
    <mergeCell ref="C4:G4"/>
    <mergeCell ref="D5:G5"/>
    <mergeCell ref="O3:R3"/>
    <mergeCell ref="O4:O6"/>
    <mergeCell ref="P4:R5"/>
    <mergeCell ref="S3:T5"/>
    <mergeCell ref="B3:N3"/>
    <mergeCell ref="B4:B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6" r:id="rId1"/>
  <colBreaks count="1" manualBreakCount="1">
    <brk id="2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6:M22"/>
  <sheetViews>
    <sheetView zoomScale="75" zoomScaleNormal="75" workbookViewId="0" topLeftCell="A1">
      <selection activeCell="B2" sqref="B2"/>
    </sheetView>
  </sheetViews>
  <sheetFormatPr defaultColWidth="9.00390625" defaultRowHeight="12.75"/>
  <sheetData>
    <row r="5" ht="13.5" thickBot="1"/>
    <row r="6" spans="1:13" ht="12.75">
      <c r="A6" s="115"/>
      <c r="B6" s="127"/>
      <c r="C6" s="128"/>
      <c r="D6" s="128"/>
      <c r="E6" s="128"/>
      <c r="F6" s="128"/>
      <c r="G6" s="128"/>
      <c r="H6" s="128"/>
      <c r="I6" s="140"/>
      <c r="J6" s="130"/>
      <c r="K6" s="131"/>
      <c r="L6" s="131"/>
      <c r="M6" s="132"/>
    </row>
    <row r="7" spans="1:13" ht="12.75">
      <c r="A7" s="116"/>
      <c r="B7" s="133"/>
      <c r="C7" s="126"/>
      <c r="D7" s="126"/>
      <c r="E7" s="126"/>
      <c r="F7" s="126"/>
      <c r="G7" s="126"/>
      <c r="H7" s="126"/>
      <c r="I7" s="135"/>
      <c r="J7" s="136"/>
      <c r="K7" s="126"/>
      <c r="L7" s="126"/>
      <c r="M7" s="135"/>
    </row>
    <row r="8" spans="1:13" ht="12.75">
      <c r="A8" s="116"/>
      <c r="B8" s="136"/>
      <c r="C8" s="138"/>
      <c r="D8" s="126"/>
      <c r="E8" s="126"/>
      <c r="F8" s="141"/>
      <c r="G8" s="12"/>
      <c r="H8" s="12"/>
      <c r="I8" s="22"/>
      <c r="J8" s="136"/>
      <c r="K8" s="126"/>
      <c r="L8" s="126"/>
      <c r="M8" s="135"/>
    </row>
    <row r="9" spans="1:13" ht="13.5" thickBot="1">
      <c r="A9" s="117"/>
      <c r="B9" s="137"/>
      <c r="C9" s="139"/>
      <c r="D9" s="13"/>
      <c r="E9" s="13"/>
      <c r="F9" s="142"/>
      <c r="G9" s="13"/>
      <c r="H9" s="13"/>
      <c r="I9" s="15"/>
      <c r="J9" s="137"/>
      <c r="K9" s="14"/>
      <c r="L9" s="14"/>
      <c r="M9" s="15"/>
    </row>
    <row r="10" spans="1:13" ht="12.75">
      <c r="A10" s="10"/>
      <c r="B10" s="7"/>
      <c r="C10" s="6"/>
      <c r="D10" s="6"/>
      <c r="E10" s="6"/>
      <c r="F10" s="5"/>
      <c r="G10" s="5"/>
      <c r="H10" s="6"/>
      <c r="I10" s="18"/>
      <c r="J10" s="17"/>
      <c r="K10" s="6"/>
      <c r="L10" s="6"/>
      <c r="M10" s="18"/>
    </row>
    <row r="11" spans="1:13" ht="12.75">
      <c r="A11" s="10"/>
      <c r="B11" s="7"/>
      <c r="C11" s="6"/>
      <c r="D11" s="6"/>
      <c r="E11" s="6"/>
      <c r="F11" s="5"/>
      <c r="G11" s="5"/>
      <c r="H11" s="6"/>
      <c r="I11" s="18"/>
      <c r="J11" s="17"/>
      <c r="K11" s="6"/>
      <c r="L11" s="6"/>
      <c r="M11" s="18"/>
    </row>
    <row r="12" spans="1:13" ht="12.75">
      <c r="A12" s="10"/>
      <c r="B12" s="7"/>
      <c r="C12" s="6"/>
      <c r="D12" s="6"/>
      <c r="E12" s="6"/>
      <c r="F12" s="5"/>
      <c r="G12" s="5"/>
      <c r="H12" s="6"/>
      <c r="I12" s="18"/>
      <c r="J12" s="17"/>
      <c r="K12" s="6"/>
      <c r="L12" s="6"/>
      <c r="M12" s="18"/>
    </row>
    <row r="13" spans="1:13" ht="12.75">
      <c r="A13" s="10"/>
      <c r="B13" s="7"/>
      <c r="C13" s="1"/>
      <c r="D13" s="1"/>
      <c r="E13" s="1"/>
      <c r="F13" s="1"/>
      <c r="G13" s="1"/>
      <c r="H13" s="1"/>
      <c r="I13" s="2"/>
      <c r="J13" s="8"/>
      <c r="K13" s="1"/>
      <c r="L13" s="1"/>
      <c r="M13" s="2"/>
    </row>
    <row r="14" spans="1:13" ht="12.75">
      <c r="A14" s="10"/>
      <c r="B14" s="7"/>
      <c r="C14" s="1"/>
      <c r="D14" s="1"/>
      <c r="E14" s="1"/>
      <c r="F14" s="1"/>
      <c r="G14" s="1"/>
      <c r="H14" s="1"/>
      <c r="I14" s="2"/>
      <c r="J14" s="8"/>
      <c r="K14" s="1"/>
      <c r="L14" s="1"/>
      <c r="M14" s="2"/>
    </row>
    <row r="15" spans="1:13" ht="12.75">
      <c r="A15" s="10"/>
      <c r="B15" s="7"/>
      <c r="C15" s="1"/>
      <c r="D15" s="1"/>
      <c r="E15" s="1"/>
      <c r="F15" s="1"/>
      <c r="G15" s="1"/>
      <c r="H15" s="1"/>
      <c r="I15" s="2"/>
      <c r="J15" s="8"/>
      <c r="K15" s="1"/>
      <c r="L15" s="1"/>
      <c r="M15" s="2"/>
    </row>
    <row r="16" spans="1:13" ht="12.75">
      <c r="A16" s="10"/>
      <c r="B16" s="7"/>
      <c r="C16" s="1"/>
      <c r="D16" s="1"/>
      <c r="E16" s="1"/>
      <c r="F16" s="1"/>
      <c r="G16" s="1"/>
      <c r="H16" s="1"/>
      <c r="I16" s="2"/>
      <c r="J16" s="8"/>
      <c r="K16" s="1"/>
      <c r="L16" s="1"/>
      <c r="M16" s="2"/>
    </row>
    <row r="17" spans="1:13" ht="12.75">
      <c r="A17" s="10"/>
      <c r="B17" s="7"/>
      <c r="C17" s="1"/>
      <c r="D17" s="1"/>
      <c r="E17" s="1"/>
      <c r="F17" s="1"/>
      <c r="G17" s="1"/>
      <c r="H17" s="1"/>
      <c r="I17" s="2"/>
      <c r="J17" s="8"/>
      <c r="K17" s="1"/>
      <c r="L17" s="1"/>
      <c r="M17" s="2"/>
    </row>
    <row r="18" spans="1:13" ht="12.75">
      <c r="A18" s="10"/>
      <c r="B18" s="7"/>
      <c r="C18" s="1"/>
      <c r="D18" s="1"/>
      <c r="E18" s="1"/>
      <c r="F18" s="1"/>
      <c r="G18" s="1"/>
      <c r="H18" s="1"/>
      <c r="I18" s="2"/>
      <c r="J18" s="8"/>
      <c r="K18" s="1"/>
      <c r="L18" s="1"/>
      <c r="M18" s="2"/>
    </row>
    <row r="19" spans="1:13" ht="12.75">
      <c r="A19" s="10"/>
      <c r="B19" s="7"/>
      <c r="C19" s="1"/>
      <c r="D19" s="1"/>
      <c r="E19" s="1"/>
      <c r="F19" s="1"/>
      <c r="G19" s="1"/>
      <c r="H19" s="1"/>
      <c r="I19" s="2"/>
      <c r="J19" s="8"/>
      <c r="K19" s="1"/>
      <c r="L19" s="1"/>
      <c r="M19" s="2"/>
    </row>
    <row r="20" spans="1:13" ht="12.75">
      <c r="A20" s="10"/>
      <c r="B20" s="7"/>
      <c r="C20" s="1"/>
      <c r="D20" s="1"/>
      <c r="E20" s="1"/>
      <c r="F20" s="1"/>
      <c r="G20" s="1"/>
      <c r="H20" s="1"/>
      <c r="I20" s="2"/>
      <c r="J20" s="8"/>
      <c r="K20" s="1"/>
      <c r="L20" s="1"/>
      <c r="M20" s="2"/>
    </row>
    <row r="21" spans="1:13" ht="12.75">
      <c r="A21" s="10"/>
      <c r="B21" s="7"/>
      <c r="C21" s="1"/>
      <c r="D21" s="1"/>
      <c r="E21" s="1"/>
      <c r="F21" s="1"/>
      <c r="G21" s="1"/>
      <c r="H21" s="1"/>
      <c r="I21" s="2"/>
      <c r="J21" s="8"/>
      <c r="K21" s="1"/>
      <c r="L21" s="1"/>
      <c r="M21" s="2"/>
    </row>
    <row r="22" spans="1:13" ht="13.5" thickBot="1">
      <c r="A22" s="11"/>
      <c r="B22" s="24"/>
      <c r="C22" s="3"/>
      <c r="D22" s="3"/>
      <c r="E22" s="3"/>
      <c r="F22" s="3"/>
      <c r="G22" s="3"/>
      <c r="H22" s="3"/>
      <c r="I22" s="4"/>
      <c r="J22" s="9"/>
      <c r="K22" s="3"/>
      <c r="L22" s="3"/>
      <c r="M22" s="4"/>
    </row>
  </sheetData>
  <mergeCells count="11">
    <mergeCell ref="J6:M6"/>
    <mergeCell ref="B7:F7"/>
    <mergeCell ref="G7:I7"/>
    <mergeCell ref="J7:J9"/>
    <mergeCell ref="K7:M8"/>
    <mergeCell ref="B8:B9"/>
    <mergeCell ref="F8:F9"/>
    <mergeCell ref="C8:C9"/>
    <mergeCell ref="D8:E8"/>
    <mergeCell ref="A6:A9"/>
    <mergeCell ref="B6:I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ÚP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Daňková Jana</dc:creator>
  <cp:keywords/>
  <dc:description/>
  <cp:lastModifiedBy>dankovaj</cp:lastModifiedBy>
  <cp:lastPrinted>2009-07-02T09:02:50Z</cp:lastPrinted>
  <dcterms:created xsi:type="dcterms:W3CDTF">2000-02-22T08:58:26Z</dcterms:created>
  <dcterms:modified xsi:type="dcterms:W3CDTF">2009-07-02T09:02:57Z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